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<sst xmlns="http://schemas.openxmlformats.org/spreadsheetml/2006/main" count="294" uniqueCount="109">
  <si>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</si>
  <si>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</si>
  <si>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</si>
  <si>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</si>
  <si>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</si>
  <si>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</si>
  <si>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</si>
  <si>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</si>
  <si>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</si>
  <si>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</si>
  <si>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</si>
  <si>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</si>
  <si>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</si>
  <si>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</si>
  <si>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</si>
  <si>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</si>
  <si>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</si>
  <si>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</si>
  <si>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</si>
  <si>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</si>
  <si>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</si>
  <si>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</si>
  <si>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</si>
  <si>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</si>
  <si>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</si>
  <si>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</si>
  <si>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</si>
  <si>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</si>
  <si>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</si>
  <si>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</si>
  <si>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</si>
  <si>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</si>
  <si>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</si>
  <si>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</si>
  <si>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</si>
  <si>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</si>
  <si>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</si>
  <si>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</si>
  <si>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</si>
  <si>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</si>
  <si>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</si>
  <si>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</si>
  <si>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</si>
  <si>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</si>
  <si>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</si>
  <si>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</si>
  <si>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</si>
  <si>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</si>
  <si>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</si>
  <si>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</si>
  <si>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</si>
  <si>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</si>
  <si>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</si>
  <si>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</si>
  <si>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</si>
  <si>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</si>
  <si>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</si>
  <si>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</si>
  <si>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</si>
  <si>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</si>
  <si>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</si>
  <si>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</si>
  <si>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</si>
  <si>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</si>
  <si>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</si>
  <si>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</si>
  <si>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</si>
  <si>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</si>
  <si>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</si>
  <si>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</si>
  <si>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</si>
  <si>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</si>
  <si>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</si>
  <si>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</si>
  <si>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</si>
  <si>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</si>
  <si>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</si>
  <si>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</si>
  <si>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</si>
  <si>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</si>
  <si>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</si>
  <si>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</si>
  <si>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</si>
  <si>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</si>
  <si>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</si>
  <si>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</si>
  <si>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</si>
  <si>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</si>
  <si>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</si>
  <si>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</si>
  <si>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</si>
  <si>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</si>
  <si>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</si>
  <si>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</si>
  <si>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</si>
  <si>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</si>
  <si>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</si>
  <si>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</si>
  <si>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</si>
  <si>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</si>
  <si>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</si>
  <si>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</si>
  <si>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</si>
  <si>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</si>
  <si>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17.07.2019</t>
  </si>
  <si>
    <r>
      <t xml:space="preserve">станом на 17.07.2019р.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</si>
  <si>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</si>
  <si>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</si>
  <si>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17.07.2019р.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</si>
</sst>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1.8"/>
      <color indexed="8"/>
      <name val="Times New Roman"/>
      <family val="1"/>
    </font>
    <font>
      <sz val="3.15"/>
      <color indexed="8"/>
      <name val="Times New Roman"/>
      <family val="1"/>
    </font>
    <font>
      <sz val="4.4"/>
      <color indexed="8"/>
      <name val="Times New Roman"/>
      <family val="1"/>
    </font>
    <font>
      <sz val="7.4"/>
      <color indexed="8"/>
      <name val="Times New Roman"/>
      <family val="1"/>
    </font>
    <font>
      <sz val="6.5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72327"/>
        <c:crosses val="autoZero"/>
        <c:auto val="0"/>
        <c:lblOffset val="100"/>
        <c:tickLblSkip val="1"/>
        <c:noMultiLvlLbl val="0"/>
      </c:catAx>
      <c:valAx>
        <c:axId val="185723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462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63489"/>
        <c:crosses val="autoZero"/>
        <c:auto val="0"/>
        <c:lblOffset val="100"/>
        <c:tickLblSkip val="1"/>
        <c:noMultiLvlLbl val="0"/>
      </c:catAx>
      <c:valAx>
        <c:axId val="2796348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332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0344810"/>
        <c:axId val="50450107"/>
      </c:lineChart>
      <c:catAx>
        <c:axId val="503448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50107"/>
        <c:crosses val="autoZero"/>
        <c:auto val="0"/>
        <c:lblOffset val="100"/>
        <c:tickLblSkip val="1"/>
        <c:noMultiLvlLbl val="0"/>
      </c:catAx>
      <c:valAx>
        <c:axId val="5045010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448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 val="autoZero"/>
        <c:auto val="0"/>
        <c:lblOffset val="100"/>
        <c:tickLblSkip val="1"/>
        <c:noMultiLvlLbl val="0"/>
      </c:catAx>
      <c:valAx>
        <c:axId val="5992683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2470622"/>
        <c:axId val="22235599"/>
      </c:lineChart>
      <c:dateAx>
        <c:axId val="2470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23559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06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5902664"/>
        <c:axId val="56253065"/>
      </c:lineChart>
      <c:dateAx>
        <c:axId val="65902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25306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36515538"/>
        <c:axId val="60204387"/>
      </c:lineChart>
      <c:dateAx>
        <c:axId val="365155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20438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68572"/>
        <c:axId val="44717149"/>
      </c:bar3D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857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910022"/>
        <c:axId val="65319287"/>
      </c:bar3D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002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1 002 251,7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- 83 853,4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- 102 396,9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2137428.54</v>
          </cell>
          <cell r="K6">
            <v>15671485.72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2137.42854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15671.48572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6674.455833333333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6674.5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6674.5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6674.5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6674.5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6674.5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6674.5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6674.5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6674.5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6674.5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6674.5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6674.5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6674.5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6674.5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6674.5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6674.5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6674.5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6674.5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6674.5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6674.5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6674.5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6674.5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6674.5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52567.27000000001</v>
      </c>
      <c r="C27" s="85">
        <f t="shared" si="4"/>
        <v>532.4</v>
      </c>
      <c r="D27" s="107">
        <f t="shared" si="4"/>
        <v>532.4</v>
      </c>
      <c r="E27" s="107">
        <f t="shared" si="4"/>
        <v>0</v>
      </c>
      <c r="F27" s="85">
        <f t="shared" si="4"/>
        <v>2828.54</v>
      </c>
      <c r="G27" s="85">
        <f t="shared" si="4"/>
        <v>3184.51</v>
      </c>
      <c r="H27" s="85">
        <f t="shared" si="4"/>
        <v>17675.34</v>
      </c>
      <c r="I27" s="85">
        <f t="shared" si="4"/>
        <v>1048.4099999999999</v>
      </c>
      <c r="J27" s="85">
        <f t="shared" si="4"/>
        <v>340.53999999999996</v>
      </c>
      <c r="K27" s="85">
        <f t="shared" si="4"/>
        <v>753.6</v>
      </c>
      <c r="L27" s="85">
        <f t="shared" si="4"/>
        <v>655</v>
      </c>
      <c r="M27" s="84">
        <f t="shared" si="4"/>
        <v>507.8599999999977</v>
      </c>
      <c r="N27" s="84">
        <f t="shared" si="4"/>
        <v>80093.47</v>
      </c>
      <c r="O27" s="84">
        <f t="shared" si="4"/>
        <v>164000</v>
      </c>
      <c r="P27" s="86">
        <f>N27/O27</f>
        <v>0.48837481707317076</v>
      </c>
      <c r="Q27" s="2"/>
      <c r="R27" s="75">
        <f>SUM(R4:R26)</f>
        <v>962.5</v>
      </c>
      <c r="S27" s="75">
        <f>SUM(S4:S26)</f>
        <v>37.5</v>
      </c>
      <c r="T27" s="75">
        <f>SUM(T4:T26)</f>
        <v>20.34</v>
      </c>
      <c r="U27" s="128">
        <f>SUM(U4:U26)</f>
        <v>0</v>
      </c>
      <c r="V27" s="129"/>
      <c r="W27" s="110">
        <f>R27+S27+U27+T27+V27</f>
        <v>1020.34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43663</v>
      </c>
      <c r="S32" s="131">
        <v>2137.42854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43663</v>
      </c>
      <c r="S42" s="120">
        <v>15671.48572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15671.48572</v>
      </c>
      <c r="B29" s="45">
        <v>45070</v>
      </c>
      <c r="C29" s="45">
        <v>1481.69</v>
      </c>
      <c r="D29" s="45">
        <v>13733</v>
      </c>
      <c r="E29" s="45">
        <v>50.63</v>
      </c>
      <c r="F29" s="45">
        <v>10025</v>
      </c>
      <c r="G29" s="45">
        <v>3452.13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4996.450000000001</v>
      </c>
      <c r="N29" s="47">
        <f>M29-L29</f>
        <v>-63845.55</v>
      </c>
      <c r="O29" s="162">
        <f>липень!S32</f>
        <v>2137.42854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615226.89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90924.26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183136.61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19714.8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62159.56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19933.90000000007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1002251.7100000001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50.63</v>
      </c>
    </row>
    <row r="60" spans="1:3" ht="12.75">
      <c r="A60" s="76" t="s">
        <v>54</v>
      </c>
      <c r="B60" s="9">
        <f>F29</f>
        <v>10025</v>
      </c>
      <c r="C60" s="9">
        <f>G29</f>
        <v>3452.13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D30:E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2019-07-17T11:22:02Z</dcterms:modified>
  <cp:category/>
  <cp:version/>
  <cp:contentType/>
  <cp:contentStatus/>
</cp:coreProperties>
</file>